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homeinvestco-my.sharepoint.com/personal/eddie_abraham_hmccapital_com_au/Documents/Documents/"/>
    </mc:Choice>
  </mc:AlternateContent>
  <xr:revisionPtr revIDLastSave="0" documentId="8_{3AAB05C6-A2CC-45A1-88EC-E83B2483F4D0}" xr6:coauthVersionLast="47" xr6:coauthVersionMax="47" xr10:uidLastSave="{00000000-0000-0000-0000-000000000000}"/>
  <bookViews>
    <workbookView xWindow="-120" yWindow="-120" windowWidth="38640" windowHeight="21120" xr2:uid="{009514A8-D7F9-4C24-BF79-733F04C79C8E}"/>
  </bookViews>
  <sheets>
    <sheet name="HDN Portfolio HY26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D54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4" i="1"/>
  <c r="F46" i="1"/>
  <c r="F48" i="1"/>
  <c r="F49" i="1"/>
  <c r="F50" i="1"/>
  <c r="F51" i="1"/>
  <c r="F52" i="1"/>
  <c r="E54" i="1"/>
  <c r="I54" i="1"/>
  <c r="J54" i="1"/>
  <c r="F54" i="1" l="1"/>
  <c r="F47" i="1"/>
  <c r="F9" i="1"/>
  <c r="F42" i="1"/>
  <c r="F23" i="1"/>
  <c r="F45" i="1"/>
  <c r="F43" i="1"/>
  <c r="F53" i="1"/>
</calcChain>
</file>

<file path=xl/sharedStrings.xml><?xml version="1.0" encoding="utf-8"?>
<sst xmlns="http://schemas.openxmlformats.org/spreadsheetml/2006/main" count="110" uniqueCount="69">
  <si>
    <t>SA</t>
  </si>
  <si>
    <t>QLD</t>
  </si>
  <si>
    <t>WA</t>
  </si>
  <si>
    <t>NSW</t>
  </si>
  <si>
    <t>VIC</t>
  </si>
  <si>
    <t xml:space="preserve">3. By gross income for signed leases and signed MoUs. </t>
  </si>
  <si>
    <t xml:space="preserve">2. By GLA and includes rental guarantees, signed leases and MoUs. </t>
  </si>
  <si>
    <t>1. Ratio of GLA to site area, where GLA does not include carparks.</t>
  </si>
  <si>
    <t>Notes: All FY25 metrics (except fair value) as at 30-Jun-25, including Menai Marketplace on an 100% basis (except fair value) and exclude ROU assets Caringbah ($0.2m).</t>
  </si>
  <si>
    <t xml:space="preserve">Total Portfolio </t>
  </si>
  <si>
    <t>Woodlea</t>
  </si>
  <si>
    <t>Williams Landing</t>
  </si>
  <si>
    <t>West Ryde</t>
  </si>
  <si>
    <t>Vincentia</t>
  </si>
  <si>
    <t>Victoria Point</t>
  </si>
  <si>
    <t>Warilla Grove</t>
  </si>
  <si>
    <t>Upper Coomera</t>
  </si>
  <si>
    <t>Tuggerah</t>
  </si>
  <si>
    <t>Toowoomba South</t>
  </si>
  <si>
    <t>Tingalpa</t>
  </si>
  <si>
    <t>South Nowra</t>
  </si>
  <si>
    <t>Southlands Boulevarde</t>
  </si>
  <si>
    <t>Rosenthal</t>
  </si>
  <si>
    <t>Richlands</t>
  </si>
  <si>
    <t>Prestons</t>
  </si>
  <si>
    <t>Penrith</t>
  </si>
  <si>
    <t>Peninsula</t>
  </si>
  <si>
    <t>Pakenham</t>
  </si>
  <si>
    <t>Mornington</t>
  </si>
  <si>
    <t>Mile End</t>
  </si>
  <si>
    <t>Menai Marketplace</t>
  </si>
  <si>
    <t>Marsden Park QLD</t>
  </si>
  <si>
    <t>Marsden Park - (North)</t>
  </si>
  <si>
    <t>Marsden Park (South)</t>
  </si>
  <si>
    <t>Mackay</t>
  </si>
  <si>
    <t>Lutwyche</t>
  </si>
  <si>
    <t>Leppington</t>
  </si>
  <si>
    <t>Kotara South</t>
  </si>
  <si>
    <t>Keysborough</t>
  </si>
  <si>
    <t>Kellyville West</t>
  </si>
  <si>
    <t>Joondalup</t>
  </si>
  <si>
    <t>Jindalee</t>
  </si>
  <si>
    <t>Hawthorn East</t>
  </si>
  <si>
    <t>Gregory Hills Town Centre</t>
  </si>
  <si>
    <t>Gregory Hills Home Centre</t>
  </si>
  <si>
    <t>Glenmore Park Town Centre</t>
  </si>
  <si>
    <t>Ellenbrook</t>
  </si>
  <si>
    <t>Cranbourne</t>
  </si>
  <si>
    <t>Coomera City Centre</t>
  </si>
  <si>
    <t>Castle Hill</t>
  </si>
  <si>
    <t>Caringbah</t>
  </si>
  <si>
    <t>Butler</t>
  </si>
  <si>
    <t>Braybrook</t>
  </si>
  <si>
    <t>Belrose</t>
  </si>
  <si>
    <t>Bankstown</t>
  </si>
  <si>
    <t>Armstrong Creek</t>
  </si>
  <si>
    <t>Operating</t>
  </si>
  <si>
    <r>
      <t>(by income)</t>
    </r>
    <r>
      <rPr>
        <b/>
        <vertAlign val="superscript"/>
        <sz val="8"/>
        <color rgb="FFFFFFFF"/>
        <rFont val="Helvetica"/>
      </rPr>
      <t>3</t>
    </r>
  </si>
  <si>
    <r>
      <t>(by area)</t>
    </r>
    <r>
      <rPr>
        <b/>
        <vertAlign val="superscript"/>
        <sz val="8"/>
        <color rgb="FFFFFFFF"/>
        <rFont val="Helvetica"/>
      </rPr>
      <t>2</t>
    </r>
  </si>
  <si>
    <t>Cap rate (%)</t>
  </si>
  <si>
    <t>Fair Value ($m)</t>
  </si>
  <si>
    <t>WALE</t>
  </si>
  <si>
    <t xml:space="preserve">Occupancy   </t>
  </si>
  <si>
    <r>
      <t>Site Coverage (%)</t>
    </r>
    <r>
      <rPr>
        <b/>
        <vertAlign val="superscript"/>
        <sz val="8"/>
        <color rgb="FFFFFFFF"/>
        <rFont val="Helvetica"/>
      </rPr>
      <t>1</t>
    </r>
  </si>
  <si>
    <t>Site area (sqm)</t>
  </si>
  <si>
    <t>GLA (sqm)</t>
  </si>
  <si>
    <t>State</t>
  </si>
  <si>
    <t>Asset</t>
  </si>
  <si>
    <t>Portfolio Summary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</si>
</sst>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#,##0_ ;\-#,##0\ "/>
    <numFmt numFmtId="166" formatCode="0.0"/>
    <numFmt numFmtId="167" formatCode="_(* #,##0.00_);_(* \(#,##0.00\);_(* &quot;-&quot;??_);_(@_)"/>
    <numFmt numFmtId="168" formatCode="#,##0.0_ ;\-#,##0.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rgb="FF000000"/>
      <name val="Helvetica"/>
    </font>
    <font>
      <sz val="11"/>
      <color indexed="8"/>
      <name val="Calibri"/>
      <family val="2"/>
      <scheme val="minor"/>
    </font>
    <font>
      <b/>
      <sz val="8"/>
      <color rgb="FFFFFFFF"/>
      <name val="Helvetica"/>
    </font>
    <font>
      <sz val="8"/>
      <color rgb="FF000000"/>
      <name val="Helvetica"/>
    </font>
    <font>
      <sz val="6"/>
      <name val="Helvetica"/>
    </font>
    <font>
      <sz val="8"/>
      <color theme="1"/>
      <name val="Helvetica"/>
    </font>
    <font>
      <b/>
      <vertAlign val="superscript"/>
      <sz val="8"/>
      <color rgb="FFFFFFFF"/>
      <name val="Helvetica"/>
    </font>
    <font>
      <sz val="24"/>
      <color theme="1"/>
      <name val="Calibri"/>
      <family val="2"/>
      <scheme val="minor"/>
    </font>
    <font>
      <b/>
      <sz val="22"/>
      <color theme="3"/>
      <name val="Trebuchet MS"/>
      <family val="2"/>
    </font>
    <font>
      <b/>
      <sz val="15"/>
      <color theme="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15D3B"/>
        <bgColor indexed="64"/>
      </patternFill>
    </fill>
    <fill>
      <patternFill patternType="solid">
        <fgColor rgb="FFE8E8E9"/>
        <bgColor indexed="64"/>
      </patternFill>
    </fill>
    <fill>
      <patternFill patternType="solid">
        <fgColor rgb="FF4140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rgb="FF414042"/>
      </top>
      <bottom/>
      <diagonal/>
    </border>
    <border>
      <left/>
      <right/>
      <top style="thin">
        <color rgb="FF414042"/>
      </top>
      <bottom/>
      <diagonal/>
    </border>
    <border>
      <left/>
      <right/>
      <top/>
      <bottom style="medium">
        <color rgb="FF414042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3" applyFont="1"/>
    <xf numFmtId="0" fontId="2" fillId="0" borderId="0" xfId="3" applyFont="1" applyAlignment="1">
      <alignment horizontal="left" vertical="center" readingOrder="1"/>
    </xf>
    <xf numFmtId="0" fontId="6" fillId="0" borderId="0" xfId="3" applyFont="1" applyAlignment="1">
      <alignment horizontal="left" vertical="center" readingOrder="1"/>
    </xf>
    <xf numFmtId="10" fontId="5" fillId="0" borderId="0" xfId="3" applyNumberFormat="1" applyFont="1" applyAlignment="1">
      <alignment horizontal="center" vertical="center" wrapText="1" readingOrder="1"/>
    </xf>
    <xf numFmtId="1" fontId="5" fillId="0" borderId="0" xfId="3" applyNumberFormat="1" applyFont="1" applyAlignment="1">
      <alignment horizontal="center" vertical="center" wrapText="1" readingOrder="1"/>
    </xf>
    <xf numFmtId="166" fontId="5" fillId="0" borderId="0" xfId="3" applyNumberFormat="1" applyFont="1" applyAlignment="1">
      <alignment horizontal="center" vertical="center" wrapText="1" readingOrder="1"/>
    </xf>
    <xf numFmtId="9" fontId="5" fillId="0" borderId="0" xfId="4" applyFont="1" applyAlignment="1">
      <alignment horizontal="center" vertical="center" wrapText="1" readingOrder="1"/>
    </xf>
    <xf numFmtId="9" fontId="5" fillId="0" borderId="0" xfId="3" applyNumberFormat="1" applyFont="1" applyAlignment="1">
      <alignment horizontal="center" vertical="center" wrapText="1" readingOrder="1"/>
    </xf>
    <xf numFmtId="3" fontId="5" fillId="0" borderId="0" xfId="3" applyNumberFormat="1" applyFont="1" applyAlignment="1">
      <alignment horizontal="center" vertical="center" wrapText="1" readingOrder="1"/>
    </xf>
    <xf numFmtId="0" fontId="4" fillId="2" borderId="1" xfId="3" applyFont="1" applyFill="1" applyBorder="1" applyAlignment="1">
      <alignment horizontal="center" vertical="center" wrapText="1" readingOrder="1"/>
    </xf>
    <xf numFmtId="0" fontId="4" fillId="2" borderId="1" xfId="3" applyFont="1" applyFill="1" applyBorder="1" applyAlignment="1">
      <alignment horizontal="left" vertical="center" wrapText="1" readingOrder="1"/>
    </xf>
    <xf numFmtId="0" fontId="5" fillId="0" borderId="0" xfId="3" applyFont="1" applyAlignment="1">
      <alignment horizontal="left" vertical="center" readingOrder="1"/>
    </xf>
    <xf numFmtId="0" fontId="5" fillId="0" borderId="0" xfId="3" applyFont="1" applyAlignment="1">
      <alignment horizontal="center" vertical="center" wrapText="1" readingOrder="1"/>
    </xf>
    <xf numFmtId="0" fontId="5" fillId="0" borderId="0" xfId="3" applyFont="1" applyAlignment="1">
      <alignment horizontal="left" vertical="center" wrapText="1" readingOrder="1"/>
    </xf>
    <xf numFmtId="9" fontId="4" fillId="2" borderId="2" xfId="2" applyFont="1" applyFill="1" applyBorder="1" applyAlignment="1">
      <alignment horizontal="center" vertical="center" wrapText="1" readingOrder="1"/>
    </xf>
    <xf numFmtId="10" fontId="4" fillId="2" borderId="2" xfId="2" applyNumberFormat="1" applyFont="1" applyFill="1" applyBorder="1" applyAlignment="1">
      <alignment horizontal="center" vertical="center" wrapText="1" readingOrder="1"/>
    </xf>
    <xf numFmtId="165" fontId="4" fillId="2" borderId="2" xfId="1" applyNumberFormat="1" applyFont="1" applyFill="1" applyBorder="1" applyAlignment="1">
      <alignment horizontal="center" vertical="center" wrapText="1" readingOrder="1"/>
    </xf>
    <xf numFmtId="168" fontId="4" fillId="2" borderId="2" xfId="1" applyNumberFormat="1" applyFont="1" applyFill="1" applyBorder="1" applyAlignment="1">
      <alignment horizontal="center" vertical="center" wrapText="1" readingOrder="1"/>
    </xf>
    <xf numFmtId="0" fontId="4" fillId="2" borderId="2" xfId="3" applyFont="1" applyFill="1" applyBorder="1" applyAlignment="1">
      <alignment horizontal="center" vertical="center" wrapText="1" readingOrder="1"/>
    </xf>
    <xf numFmtId="0" fontId="4" fillId="2" borderId="2" xfId="3" applyFont="1" applyFill="1" applyBorder="1" applyAlignment="1">
      <alignment horizontal="left" vertical="center" wrapText="1" readingOrder="1"/>
    </xf>
    <xf numFmtId="10" fontId="5" fillId="3" borderId="0" xfId="3" applyNumberFormat="1" applyFont="1" applyFill="1" applyAlignment="1">
      <alignment horizontal="center" vertical="center" wrapText="1" readingOrder="1"/>
    </xf>
    <xf numFmtId="1" fontId="5" fillId="3" borderId="0" xfId="3" applyNumberFormat="1" applyFont="1" applyFill="1" applyAlignment="1">
      <alignment horizontal="center" vertical="center" wrapText="1" readingOrder="1"/>
    </xf>
    <xf numFmtId="166" fontId="5" fillId="3" borderId="0" xfId="3" applyNumberFormat="1" applyFont="1" applyFill="1" applyAlignment="1">
      <alignment horizontal="center" vertical="center" wrapText="1" readingOrder="1"/>
    </xf>
    <xf numFmtId="9" fontId="5" fillId="3" borderId="0" xfId="4" applyFont="1" applyFill="1" applyAlignment="1">
      <alignment horizontal="center" vertical="center" wrapText="1" readingOrder="1"/>
    </xf>
    <xf numFmtId="9" fontId="5" fillId="3" borderId="0" xfId="3" applyNumberFormat="1" applyFont="1" applyFill="1" applyAlignment="1">
      <alignment horizontal="center" vertical="center" wrapText="1" readingOrder="1"/>
    </xf>
    <xf numFmtId="3" fontId="5" fillId="3" borderId="0" xfId="3" applyNumberFormat="1" applyFont="1" applyFill="1" applyAlignment="1">
      <alignment horizontal="center" vertical="center" wrapText="1" readingOrder="1"/>
    </xf>
    <xf numFmtId="0" fontId="5" fillId="3" borderId="0" xfId="3" applyFont="1" applyFill="1" applyAlignment="1">
      <alignment horizontal="center" vertical="center" wrapText="1" readingOrder="1"/>
    </xf>
    <xf numFmtId="0" fontId="5" fillId="3" borderId="0" xfId="3" applyFont="1" applyFill="1" applyAlignment="1">
      <alignment horizontal="left" vertical="center" wrapText="1" readingOrder="1"/>
    </xf>
    <xf numFmtId="0" fontId="7" fillId="0" borderId="0" xfId="3" applyFont="1"/>
    <xf numFmtId="0" fontId="4" fillId="4" borderId="1" xfId="3" applyFont="1" applyFill="1" applyBorder="1" applyAlignment="1">
      <alignment horizontal="center" vertical="center" wrapText="1" readingOrder="1"/>
    </xf>
    <xf numFmtId="0" fontId="4" fillId="4" borderId="3" xfId="3" applyFont="1" applyFill="1" applyBorder="1" applyAlignment="1">
      <alignment horizontal="center" vertical="center" wrapText="1" readingOrder="1"/>
    </xf>
    <xf numFmtId="0" fontId="4" fillId="4" borderId="1" xfId="3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0" fillId="0" borderId="0" xfId="3" applyFont="1" applyAlignment="1">
      <alignment horizontal="center"/>
    </xf>
    <xf numFmtId="0" fontId="9" fillId="0" borderId="0" xfId="3" applyFont="1"/>
    <xf numFmtId="0" fontId="10" fillId="0" borderId="0" xfId="3" applyFont="1"/>
    <xf numFmtId="0" fontId="11" fillId="0" borderId="0" xfId="3" applyFont="1" applyAlignment="1">
      <alignment horizontal="left"/>
    </xf>
  </cellXfs>
  <cellStyles count="5">
    <cellStyle name="Comma" xfId="1" builtinId="3"/>
    <cellStyle name="Normal" xfId="0" builtinId="0"/>
    <cellStyle name="Normal 7 2" xfId="3" xr:uid="{400CB89A-D553-4953-869E-4F7964113DF3}"/>
    <cellStyle name="Percent" xfId="2" builtinId="5"/>
    <cellStyle name="Percent 2" xfId="4" xr:uid="{83B78C41-9CBA-4195-B72D-BC9DEC52C0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1000125</xdr:colOff>
      <xdr:row>0</xdr:row>
      <xdr:rowOff>0</xdr:rowOff>
    </xdr:from>
    <xdr:to>
      <xdr:col>9</xdr:col>
      <xdr:colOff>988492</xdr:colOff>
      <xdr:row>3</xdr:row>
      <xdr:rowOff>96093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EE864DF-460B-4674-B3DF-B3877B804BB3}"/>
            </a:ext>
          </a:extLst>
        </xdr:cNvPr>
        <xdr:cNvGrpSpPr/>
      </xdr:nvGrpSpPr>
      <xdr:grpSpPr>
        <a:xfrm>
          <a:off x="9105900" y="0"/>
          <a:ext cx="1064692" cy="943818"/>
          <a:chOff x="-208945" y="5726629"/>
          <a:chExt cx="918923" cy="900549"/>
        </a:xfrm>
      </xdr:grpSpPr>
      <xdr:pic>
        <xdr:nvPicPr>
          <xdr:cNvPr id="3" name="Picture 2" descr="A picture containing drawing&#10;&#10;Description automatically generated">
            <a:extLst>
              <a:ext uri="{FF2B5EF4-FFF2-40B4-BE49-F238E27FC236}">
                <a16:creationId xmlns:a16="http://schemas.microsoft.com/office/drawing/2014/main" id="{392E4770-5724-4261-D35C-7E4ECD4A11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-208945" y="5726629"/>
            <a:ext cx="875120" cy="875120"/>
          </a:xfrm>
          <a:prstGeom prst="rect">
            <a:avLst/>
          </a:prstGeom>
        </xdr:spPr>
      </xdr:pic>
      <xdr:sp macro="" textlink="">
        <xdr:nvSpPr>
          <xdr:cNvPr id="4" name="TextBox 29">
            <a:extLst>
              <a:ext uri="{FF2B5EF4-FFF2-40B4-BE49-F238E27FC236}">
                <a16:creationId xmlns:a16="http://schemas.microsoft.com/office/drawing/2014/main" id="{D9B052FB-F233-4A13-07B1-06C16A3B256F}"/>
              </a:ext>
            </a:extLst>
          </xdr:cNvPr>
          <xdr:cNvSpPr txBox="1"/>
        </xdr:nvSpPr>
        <xdr:spPr>
          <a:xfrm>
            <a:off x="-208945" y="6254768"/>
            <a:ext cx="918923" cy="3724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1018824" rtl="0" eaLnBrk="1" latinLnBrk="0" hangingPunct="1"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509412" algn="l" defTabSz="1018824" rtl="0" eaLnBrk="1" latinLnBrk="0" hangingPunct="1"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1018824" algn="l" defTabSz="1018824" rtl="0" eaLnBrk="1" latinLnBrk="0" hangingPunct="1"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528237" algn="l" defTabSz="1018824" rtl="0" eaLnBrk="1" latinLnBrk="0" hangingPunct="1"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2037649" algn="l" defTabSz="1018824" rtl="0" eaLnBrk="1" latinLnBrk="0" hangingPunct="1"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547061" algn="l" defTabSz="1018824" rtl="0" eaLnBrk="1" latinLnBrk="0" hangingPunct="1"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3056473" algn="l" defTabSz="1018824" rtl="0" eaLnBrk="1" latinLnBrk="0" hangingPunct="1"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565886" algn="l" defTabSz="1018824" rtl="0" eaLnBrk="1" latinLnBrk="0" hangingPunct="1"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4075298" algn="l" defTabSz="1018824" rtl="0" eaLnBrk="1" latinLnBrk="0" hangingPunct="1">
              <a:defRPr sz="20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800">
                <a:solidFill>
                  <a:schemeClr val="bg1"/>
                </a:solidFill>
              </a:rPr>
              <a:t>Daily Needs REIT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117E5-15B2-45EF-96C4-3D7432EBAE61}">
  <sheetPr>
    <tabColor rgb="FFC49F5B"/>
    <pageSetUpPr fitToPage="1"/>
  </sheetPr>
  <dimension ref="A1:J60"/>
  <sheetViews>
    <sheetView tabSelected="1" zoomScaleNormal="100" workbookViewId="0"/>
  </sheetViews>
  <sheetFormatPr defaultRowHeight="15" x14ac:dyDescent="0.25"/>
  <cols>
    <col min="1" max="1" width="2.7109375" bestFit="1" customWidth="1"/>
    <col min="2" max="2" width="22" customWidth="1"/>
    <col min="3" max="10" width="16.1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0.25" x14ac:dyDescent="0.35">
      <c r="A2" s="34"/>
      <c r="B2" s="37" t="s">
        <v>68</v>
      </c>
      <c r="C2" s="1"/>
      <c r="D2" s="1"/>
      <c r="I2" s="1"/>
      <c r="J2" s="1"/>
    </row>
    <row r="3" spans="1:10" ht="31.5" x14ac:dyDescent="0.5">
      <c r="A3" s="1"/>
      <c r="B3" s="36"/>
      <c r="C3" s="1"/>
      <c r="D3" s="1"/>
      <c r="E3" s="35"/>
      <c r="F3" s="1"/>
      <c r="G3" s="1"/>
      <c r="H3" s="1"/>
      <c r="I3" s="1"/>
      <c r="J3" s="1"/>
    </row>
    <row r="4" spans="1:10" ht="15.75" thickBot="1" x14ac:dyDescent="0.3">
      <c r="A4" s="1"/>
      <c r="B4" s="34"/>
      <c r="C4" s="1"/>
      <c r="D4" s="34"/>
      <c r="E4" s="1"/>
      <c r="F4" s="1"/>
      <c r="G4" s="33"/>
      <c r="H4" s="33"/>
    </row>
    <row r="5" spans="1:10" ht="23.25" customHeight="1" thickBot="1" x14ac:dyDescent="0.3">
      <c r="A5" s="29"/>
      <c r="B5" s="30" t="s">
        <v>67</v>
      </c>
      <c r="C5" s="30" t="s">
        <v>66</v>
      </c>
      <c r="D5" s="30" t="s">
        <v>65</v>
      </c>
      <c r="E5" s="30" t="s">
        <v>64</v>
      </c>
      <c r="F5" s="30" t="s">
        <v>63</v>
      </c>
      <c r="G5" s="32" t="s">
        <v>62</v>
      </c>
      <c r="H5" s="32" t="s">
        <v>61</v>
      </c>
      <c r="I5" s="30" t="s">
        <v>60</v>
      </c>
      <c r="J5" s="30" t="s">
        <v>59</v>
      </c>
    </row>
    <row r="6" spans="1:10" ht="15.75" thickBot="1" x14ac:dyDescent="0.3">
      <c r="A6" s="29"/>
      <c r="B6" s="30"/>
      <c r="C6" s="30"/>
      <c r="D6" s="30"/>
      <c r="E6" s="30"/>
      <c r="F6" s="30"/>
      <c r="G6" s="31" t="s">
        <v>58</v>
      </c>
      <c r="H6" s="31" t="s">
        <v>57</v>
      </c>
      <c r="I6" s="30"/>
      <c r="J6" s="30"/>
    </row>
    <row r="7" spans="1:10" x14ac:dyDescent="0.25">
      <c r="A7" s="29"/>
      <c r="B7" s="11" t="s">
        <v>56</v>
      </c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12">
        <v>1</v>
      </c>
      <c r="B8" s="14" t="s">
        <v>55</v>
      </c>
      <c r="C8" s="13" t="s">
        <v>4</v>
      </c>
      <c r="D8" s="9">
        <v>12284.2</v>
      </c>
      <c r="E8" s="9">
        <v>59065</v>
      </c>
      <c r="F8" s="8">
        <f>D8/E8</f>
        <v>0.20797765173960892</v>
      </c>
      <c r="G8" s="7">
        <v>0.98788687908044481</v>
      </c>
      <c r="H8" s="6">
        <v>5.4303021195057024</v>
      </c>
      <c r="I8" s="5">
        <v>129.1</v>
      </c>
      <c r="J8" s="4">
        <v>5.2068164213787758E-2</v>
      </c>
    </row>
    <row r="9" spans="1:10" x14ac:dyDescent="0.25">
      <c r="A9" s="12">
        <f>A8+1</f>
        <v>2</v>
      </c>
      <c r="B9" s="28" t="s">
        <v>54</v>
      </c>
      <c r="C9" s="27" t="s">
        <v>3</v>
      </c>
      <c r="D9" s="26">
        <v>17404.199999999997</v>
      </c>
      <c r="E9" s="26">
        <v>40240</v>
      </c>
      <c r="F9" s="25">
        <f>D9/E9</f>
        <v>0.43250994035785278</v>
      </c>
      <c r="G9" s="24">
        <v>1</v>
      </c>
      <c r="H9" s="23">
        <v>4.9613270248848576</v>
      </c>
      <c r="I9" s="22">
        <v>101</v>
      </c>
      <c r="J9" s="21">
        <v>5.5E-2</v>
      </c>
    </row>
    <row r="10" spans="1:10" x14ac:dyDescent="0.25">
      <c r="A10" s="12">
        <f>A9+1</f>
        <v>3</v>
      </c>
      <c r="B10" s="14" t="s">
        <v>53</v>
      </c>
      <c r="C10" s="13" t="s">
        <v>3</v>
      </c>
      <c r="D10" s="9">
        <v>36815.69999999999</v>
      </c>
      <c r="E10" s="9">
        <v>44265</v>
      </c>
      <c r="F10" s="8">
        <f>D10/E10</f>
        <v>0.83171128431040298</v>
      </c>
      <c r="G10" s="7">
        <v>0.99708819878475763</v>
      </c>
      <c r="H10" s="6">
        <v>2.8526654089841963</v>
      </c>
      <c r="I10" s="5">
        <v>238.5</v>
      </c>
      <c r="J10" s="4">
        <v>5.5E-2</v>
      </c>
    </row>
    <row r="11" spans="1:10" x14ac:dyDescent="0.25">
      <c r="A11" s="12">
        <f>A10+1</f>
        <v>4</v>
      </c>
      <c r="B11" s="28" t="s">
        <v>52</v>
      </c>
      <c r="C11" s="27" t="s">
        <v>4</v>
      </c>
      <c r="D11" s="26">
        <v>15328.2</v>
      </c>
      <c r="E11" s="26">
        <v>41412</v>
      </c>
      <c r="F11" s="25">
        <f>D11/E11</f>
        <v>0.37013909011880614</v>
      </c>
      <c r="G11" s="24">
        <v>1</v>
      </c>
      <c r="H11" s="23">
        <v>6.4912610080772053</v>
      </c>
      <c r="I11" s="22">
        <v>90</v>
      </c>
      <c r="J11" s="21">
        <v>5.2499999999999998E-2</v>
      </c>
    </row>
    <row r="12" spans="1:10" x14ac:dyDescent="0.25">
      <c r="A12" s="12">
        <f>A11+1</f>
        <v>5</v>
      </c>
      <c r="B12" s="14" t="s">
        <v>51</v>
      </c>
      <c r="C12" s="13" t="s">
        <v>2</v>
      </c>
      <c r="D12" s="9">
        <v>17447.099999999999</v>
      </c>
      <c r="E12" s="9">
        <v>42173</v>
      </c>
      <c r="F12" s="8">
        <f>D12/E12</f>
        <v>0.41370308016977686</v>
      </c>
      <c r="G12" s="7">
        <v>1</v>
      </c>
      <c r="H12" s="6">
        <v>5.4629745383614221</v>
      </c>
      <c r="I12" s="5">
        <v>53</v>
      </c>
      <c r="J12" s="4">
        <v>0.06</v>
      </c>
    </row>
    <row r="13" spans="1:10" x14ac:dyDescent="0.25">
      <c r="A13" s="12">
        <f>A12+1</f>
        <v>6</v>
      </c>
      <c r="B13" s="28" t="s">
        <v>50</v>
      </c>
      <c r="C13" s="27" t="s">
        <v>3</v>
      </c>
      <c r="D13" s="26">
        <v>22754.1</v>
      </c>
      <c r="E13" s="26">
        <v>24308</v>
      </c>
      <c r="F13" s="25">
        <f>D13/E13</f>
        <v>0.93607454336021056</v>
      </c>
      <c r="G13" s="24">
        <v>0.98857348785493604</v>
      </c>
      <c r="H13" s="23">
        <v>5.108722555687498</v>
      </c>
      <c r="I13" s="22">
        <v>193.3</v>
      </c>
      <c r="J13" s="21">
        <v>5.5E-2</v>
      </c>
    </row>
    <row r="14" spans="1:10" x14ac:dyDescent="0.25">
      <c r="A14" s="12">
        <f>A13+1</f>
        <v>7</v>
      </c>
      <c r="B14" s="14" t="s">
        <v>49</v>
      </c>
      <c r="C14" s="13" t="s">
        <v>3</v>
      </c>
      <c r="D14" s="9">
        <v>54841.1</v>
      </c>
      <c r="E14" s="9">
        <v>59920</v>
      </c>
      <c r="F14" s="8">
        <f>D14/E14</f>
        <v>0.91523865153538053</v>
      </c>
      <c r="G14" s="7">
        <v>0.99809449482231394</v>
      </c>
      <c r="H14" s="6">
        <v>4.3785713202502787</v>
      </c>
      <c r="I14" s="5">
        <v>450</v>
      </c>
      <c r="J14" s="4">
        <v>5.5E-2</v>
      </c>
    </row>
    <row r="15" spans="1:10" x14ac:dyDescent="0.25">
      <c r="A15" s="12">
        <f>A14+1</f>
        <v>8</v>
      </c>
      <c r="B15" s="28" t="s">
        <v>48</v>
      </c>
      <c r="C15" s="27" t="s">
        <v>1</v>
      </c>
      <c r="D15" s="26">
        <v>7339.9000000000005</v>
      </c>
      <c r="E15" s="26">
        <v>29060</v>
      </c>
      <c r="F15" s="25">
        <f>D15/E15</f>
        <v>0.2525774260151411</v>
      </c>
      <c r="G15" s="24">
        <v>1</v>
      </c>
      <c r="H15" s="23">
        <v>4.8200537710362417</v>
      </c>
      <c r="I15" s="22">
        <v>63.5</v>
      </c>
      <c r="J15" s="21">
        <v>5.5E-2</v>
      </c>
    </row>
    <row r="16" spans="1:10" x14ac:dyDescent="0.25">
      <c r="A16" s="12">
        <f>A15+1</f>
        <v>9</v>
      </c>
      <c r="B16" s="14" t="s">
        <v>47</v>
      </c>
      <c r="C16" s="13" t="s">
        <v>4</v>
      </c>
      <c r="D16" s="9">
        <v>62047.3</v>
      </c>
      <c r="E16" s="9">
        <v>194044</v>
      </c>
      <c r="F16" s="8">
        <f>D16/E16</f>
        <v>0.31975892065717054</v>
      </c>
      <c r="G16" s="7">
        <v>1</v>
      </c>
      <c r="H16" s="6">
        <v>3.3529297595442196</v>
      </c>
      <c r="I16" s="5">
        <v>244.07</v>
      </c>
      <c r="J16" s="4">
        <v>5.5E-2</v>
      </c>
    </row>
    <row r="17" spans="1:10" x14ac:dyDescent="0.25">
      <c r="A17" s="12">
        <f>A16+1</f>
        <v>10</v>
      </c>
      <c r="B17" s="28" t="s">
        <v>46</v>
      </c>
      <c r="C17" s="27" t="s">
        <v>2</v>
      </c>
      <c r="D17" s="26">
        <v>12132.999999999998</v>
      </c>
      <c r="E17" s="26">
        <v>30002</v>
      </c>
      <c r="F17" s="25">
        <f>D17/E17</f>
        <v>0.4044063729084727</v>
      </c>
      <c r="G17" s="24">
        <v>1</v>
      </c>
      <c r="H17" s="23">
        <v>5.15484069924638</v>
      </c>
      <c r="I17" s="22">
        <v>28</v>
      </c>
      <c r="J17" s="21">
        <v>0.06</v>
      </c>
    </row>
    <row r="18" spans="1:10" x14ac:dyDescent="0.25">
      <c r="A18" s="12">
        <f>A17+1</f>
        <v>11</v>
      </c>
      <c r="B18" s="14" t="s">
        <v>45</v>
      </c>
      <c r="C18" s="13" t="s">
        <v>3</v>
      </c>
      <c r="D18" s="9">
        <v>19793.2</v>
      </c>
      <c r="E18" s="9">
        <v>45862</v>
      </c>
      <c r="F18" s="8">
        <f>D18/E18</f>
        <v>0.43158170162661902</v>
      </c>
      <c r="G18" s="7">
        <v>0.99526099872683549</v>
      </c>
      <c r="H18" s="6">
        <v>4.5337052919259238</v>
      </c>
      <c r="I18" s="5">
        <v>200</v>
      </c>
      <c r="J18" s="4">
        <v>0.05</v>
      </c>
    </row>
    <row r="19" spans="1:10" x14ac:dyDescent="0.25">
      <c r="A19" s="12">
        <f>A18+1</f>
        <v>12</v>
      </c>
      <c r="B19" s="28" t="s">
        <v>44</v>
      </c>
      <c r="C19" s="27" t="s">
        <v>3</v>
      </c>
      <c r="D19" s="26">
        <v>11606.900000000001</v>
      </c>
      <c r="E19" s="26">
        <v>26690</v>
      </c>
      <c r="F19" s="25">
        <f>D19/E19</f>
        <v>0.43487823154739608</v>
      </c>
      <c r="G19" s="24">
        <v>1</v>
      </c>
      <c r="H19" s="23">
        <v>6.4968933445185399</v>
      </c>
      <c r="I19" s="22">
        <v>53</v>
      </c>
      <c r="J19" s="21">
        <v>5.5E-2</v>
      </c>
    </row>
    <row r="20" spans="1:10" x14ac:dyDescent="0.25">
      <c r="A20" s="12">
        <f>A19+1</f>
        <v>13</v>
      </c>
      <c r="B20" s="14" t="s">
        <v>43</v>
      </c>
      <c r="C20" s="13" t="s">
        <v>3</v>
      </c>
      <c r="D20" s="9">
        <v>11715.1</v>
      </c>
      <c r="E20" s="9">
        <v>46280</v>
      </c>
      <c r="F20" s="8">
        <f>D20/E20</f>
        <v>0.25313526361279171</v>
      </c>
      <c r="G20" s="7">
        <v>1</v>
      </c>
      <c r="H20" s="6">
        <v>5.9533027484589685</v>
      </c>
      <c r="I20" s="5">
        <v>101.5</v>
      </c>
      <c r="J20" s="4">
        <v>5.2499999999999998E-2</v>
      </c>
    </row>
    <row r="21" spans="1:10" x14ac:dyDescent="0.25">
      <c r="A21" s="12">
        <f>A20+1</f>
        <v>14</v>
      </c>
      <c r="B21" s="28" t="s">
        <v>42</v>
      </c>
      <c r="C21" s="27" t="s">
        <v>4</v>
      </c>
      <c r="D21" s="26">
        <v>11491.999999999998</v>
      </c>
      <c r="E21" s="26">
        <v>28300</v>
      </c>
      <c r="F21" s="25">
        <f>D21/E21</f>
        <v>0.40607773851590101</v>
      </c>
      <c r="G21" s="24">
        <v>1</v>
      </c>
      <c r="H21" s="23">
        <v>4.6515383770333614</v>
      </c>
      <c r="I21" s="22">
        <v>73.5</v>
      </c>
      <c r="J21" s="21">
        <v>5.2499999999999998E-2</v>
      </c>
    </row>
    <row r="22" spans="1:10" x14ac:dyDescent="0.25">
      <c r="A22" s="12">
        <f>A21+1</f>
        <v>15</v>
      </c>
      <c r="B22" s="14" t="s">
        <v>41</v>
      </c>
      <c r="C22" s="13" t="s">
        <v>1</v>
      </c>
      <c r="D22" s="9">
        <v>26434.400000000001</v>
      </c>
      <c r="E22" s="9">
        <v>72030</v>
      </c>
      <c r="F22" s="8">
        <f>D22/E22</f>
        <v>0.36699153130640011</v>
      </c>
      <c r="G22" s="7">
        <v>1</v>
      </c>
      <c r="H22" s="6">
        <v>2.9378652738973239</v>
      </c>
      <c r="I22" s="5">
        <v>216.5</v>
      </c>
      <c r="J22" s="4">
        <v>5.5E-2</v>
      </c>
    </row>
    <row r="23" spans="1:10" x14ac:dyDescent="0.25">
      <c r="A23" s="12">
        <f>A22+1</f>
        <v>16</v>
      </c>
      <c r="B23" s="28" t="s">
        <v>40</v>
      </c>
      <c r="C23" s="27" t="s">
        <v>2</v>
      </c>
      <c r="D23" s="26">
        <v>17274.5</v>
      </c>
      <c r="E23" s="26">
        <v>44260</v>
      </c>
      <c r="F23" s="25">
        <f>D23/E23</f>
        <v>0.39029597830998647</v>
      </c>
      <c r="G23" s="24">
        <v>1</v>
      </c>
      <c r="H23" s="23">
        <v>5.7459635251565588</v>
      </c>
      <c r="I23" s="22">
        <v>67.5</v>
      </c>
      <c r="J23" s="21">
        <v>0.06</v>
      </c>
    </row>
    <row r="24" spans="1:10" x14ac:dyDescent="0.25">
      <c r="A24" s="12">
        <f>A23+1</f>
        <v>17</v>
      </c>
      <c r="B24" s="14" t="s">
        <v>39</v>
      </c>
      <c r="C24" s="13" t="s">
        <v>3</v>
      </c>
      <c r="D24" s="9">
        <v>7842.5</v>
      </c>
      <c r="E24" s="9">
        <v>16350</v>
      </c>
      <c r="F24" s="8">
        <f>D24/E24</f>
        <v>0.47966360856269113</v>
      </c>
      <c r="G24" s="7">
        <v>0.99747529486770803</v>
      </c>
      <c r="H24" s="6">
        <v>6.5839436455956912</v>
      </c>
      <c r="I24" s="5">
        <v>81.2</v>
      </c>
      <c r="J24" s="4">
        <v>5.2499999999999998E-2</v>
      </c>
    </row>
    <row r="25" spans="1:10" x14ac:dyDescent="0.25">
      <c r="A25" s="12">
        <f>A24+1</f>
        <v>18</v>
      </c>
      <c r="B25" s="28" t="s">
        <v>38</v>
      </c>
      <c r="C25" s="27" t="s">
        <v>4</v>
      </c>
      <c r="D25" s="26">
        <v>11830.500000000004</v>
      </c>
      <c r="E25" s="26">
        <v>35610</v>
      </c>
      <c r="F25" s="25">
        <f>D25/E25</f>
        <v>0.3322240943555182</v>
      </c>
      <c r="G25" s="24">
        <v>1</v>
      </c>
      <c r="H25" s="23">
        <v>6.631096681814963</v>
      </c>
      <c r="I25" s="22">
        <v>50.4</v>
      </c>
      <c r="J25" s="21">
        <v>5.5E-2</v>
      </c>
    </row>
    <row r="26" spans="1:10" x14ac:dyDescent="0.25">
      <c r="A26" s="12">
        <f>A25+1</f>
        <v>19</v>
      </c>
      <c r="B26" s="14" t="s">
        <v>37</v>
      </c>
      <c r="C26" s="13" t="s">
        <v>3</v>
      </c>
      <c r="D26" s="9">
        <v>28982.6</v>
      </c>
      <c r="E26" s="9">
        <v>53390</v>
      </c>
      <c r="F26" s="8">
        <f>D26/E26</f>
        <v>0.54284697508896795</v>
      </c>
      <c r="G26" s="7">
        <v>0.9949969981989194</v>
      </c>
      <c r="H26" s="6">
        <v>2.971152529207139</v>
      </c>
      <c r="I26" s="5">
        <v>184</v>
      </c>
      <c r="J26" s="4">
        <v>5.5E-2</v>
      </c>
    </row>
    <row r="27" spans="1:10" x14ac:dyDescent="0.25">
      <c r="A27" s="12">
        <f>A26+1</f>
        <v>20</v>
      </c>
      <c r="B27" s="28" t="s">
        <v>36</v>
      </c>
      <c r="C27" s="27" t="s">
        <v>3</v>
      </c>
      <c r="D27" s="26">
        <v>7959.4000000000005</v>
      </c>
      <c r="E27" s="26">
        <v>31360</v>
      </c>
      <c r="F27" s="25">
        <f>D27/E27</f>
        <v>0.25380739795918367</v>
      </c>
      <c r="G27" s="24">
        <v>0.99041385029022289</v>
      </c>
      <c r="H27" s="23">
        <v>6.4398363616295988</v>
      </c>
      <c r="I27" s="22">
        <v>99.1</v>
      </c>
      <c r="J27" s="21">
        <v>5.2499999999999998E-2</v>
      </c>
    </row>
    <row r="28" spans="1:10" x14ac:dyDescent="0.25">
      <c r="A28" s="12">
        <f>A27+1</f>
        <v>21</v>
      </c>
      <c r="B28" s="14" t="s">
        <v>35</v>
      </c>
      <c r="C28" s="13" t="s">
        <v>1</v>
      </c>
      <c r="D28" s="9">
        <v>21918</v>
      </c>
      <c r="E28" s="9">
        <v>22310</v>
      </c>
      <c r="F28" s="8">
        <f>D28/E28</f>
        <v>0.98242940385477362</v>
      </c>
      <c r="G28" s="7">
        <v>0.89780089424217535</v>
      </c>
      <c r="H28" s="6">
        <v>5.0745633824198224</v>
      </c>
      <c r="I28" s="5">
        <v>145</v>
      </c>
      <c r="J28" s="4">
        <v>6.25E-2</v>
      </c>
    </row>
    <row r="29" spans="1:10" x14ac:dyDescent="0.25">
      <c r="A29" s="12">
        <f>A28+1</f>
        <v>22</v>
      </c>
      <c r="B29" s="28" t="s">
        <v>34</v>
      </c>
      <c r="C29" s="27" t="s">
        <v>1</v>
      </c>
      <c r="D29" s="26">
        <v>19797.3</v>
      </c>
      <c r="E29" s="26">
        <v>108730</v>
      </c>
      <c r="F29" s="25">
        <f>D29/E29</f>
        <v>0.18207762347098316</v>
      </c>
      <c r="G29" s="24">
        <v>1</v>
      </c>
      <c r="H29" s="23">
        <v>6.4405409308668329</v>
      </c>
      <c r="I29" s="22">
        <v>71.3</v>
      </c>
      <c r="J29" s="21">
        <v>0.06</v>
      </c>
    </row>
    <row r="30" spans="1:10" x14ac:dyDescent="0.25">
      <c r="A30" s="12">
        <f>A29+1</f>
        <v>23</v>
      </c>
      <c r="B30" s="14" t="s">
        <v>33</v>
      </c>
      <c r="C30" s="13" t="s">
        <v>3</v>
      </c>
      <c r="D30" s="9">
        <v>11499</v>
      </c>
      <c r="E30" s="9">
        <v>34920</v>
      </c>
      <c r="F30" s="8">
        <f>D30/E30</f>
        <v>0.32929553264604811</v>
      </c>
      <c r="G30" s="7">
        <v>0.99799982607183235</v>
      </c>
      <c r="H30" s="6">
        <v>4.8466448945103577</v>
      </c>
      <c r="I30" s="5">
        <v>64.7</v>
      </c>
      <c r="J30" s="4">
        <v>5.2499999999999998E-2</v>
      </c>
    </row>
    <row r="31" spans="1:10" x14ac:dyDescent="0.25">
      <c r="A31" s="12">
        <f>A30+1</f>
        <v>24</v>
      </c>
      <c r="B31" s="28" t="s">
        <v>32</v>
      </c>
      <c r="C31" s="27" t="s">
        <v>3</v>
      </c>
      <c r="D31" s="26">
        <v>19780.799999999996</v>
      </c>
      <c r="E31" s="26">
        <v>39900</v>
      </c>
      <c r="F31" s="25">
        <f>D31/E31</f>
        <v>0.49575939849624051</v>
      </c>
      <c r="G31" s="24">
        <v>1</v>
      </c>
      <c r="H31" s="23">
        <v>3.2023989254482932</v>
      </c>
      <c r="I31" s="22">
        <v>140.19999999999999</v>
      </c>
      <c r="J31" s="21">
        <v>5.2499999999999998E-2</v>
      </c>
    </row>
    <row r="32" spans="1:10" x14ac:dyDescent="0.25">
      <c r="A32" s="12">
        <f>A31+1</f>
        <v>25</v>
      </c>
      <c r="B32" s="14" t="s">
        <v>31</v>
      </c>
      <c r="C32" s="13" t="s">
        <v>1</v>
      </c>
      <c r="D32" s="9">
        <v>8221.4</v>
      </c>
      <c r="E32" s="9">
        <v>58010</v>
      </c>
      <c r="F32" s="8">
        <f>D32/E32</f>
        <v>0.14172384071711774</v>
      </c>
      <c r="G32" s="7">
        <v>1</v>
      </c>
      <c r="H32" s="6">
        <v>6.4230664528110317</v>
      </c>
      <c r="I32" s="5">
        <v>69.25</v>
      </c>
      <c r="J32" s="4">
        <v>5.7500000000000002E-2</v>
      </c>
    </row>
    <row r="33" spans="1:10" x14ac:dyDescent="0.25">
      <c r="A33" s="12">
        <f>A32+1</f>
        <v>26</v>
      </c>
      <c r="B33" s="28" t="s">
        <v>30</v>
      </c>
      <c r="C33" s="27" t="s">
        <v>3</v>
      </c>
      <c r="D33" s="26">
        <v>16991.899999999994</v>
      </c>
      <c r="E33" s="26">
        <v>52450</v>
      </c>
      <c r="F33" s="25">
        <f>D33/E33</f>
        <v>0.32396377502383211</v>
      </c>
      <c r="G33" s="24">
        <v>0.98816494918166886</v>
      </c>
      <c r="H33" s="23">
        <v>4.9983706753300385</v>
      </c>
      <c r="I33" s="22">
        <v>93.5</v>
      </c>
      <c r="J33" s="21">
        <v>5.2499999999999998E-2</v>
      </c>
    </row>
    <row r="34" spans="1:10" x14ac:dyDescent="0.25">
      <c r="A34" s="12">
        <f>A33+1</f>
        <v>27</v>
      </c>
      <c r="B34" s="14" t="s">
        <v>29</v>
      </c>
      <c r="C34" s="13" t="s">
        <v>0</v>
      </c>
      <c r="D34" s="9">
        <v>33881.800000000003</v>
      </c>
      <c r="E34" s="9">
        <v>71320</v>
      </c>
      <c r="F34" s="8">
        <f>D34/E34</f>
        <v>0.47506730229949529</v>
      </c>
      <c r="G34" s="7">
        <v>1</v>
      </c>
      <c r="H34" s="6">
        <v>3.6963966882412507</v>
      </c>
      <c r="I34" s="5">
        <v>170</v>
      </c>
      <c r="J34" s="4">
        <v>5.7500000000000002E-2</v>
      </c>
    </row>
    <row r="35" spans="1:10" x14ac:dyDescent="0.25">
      <c r="A35" s="12">
        <f>A34+1</f>
        <v>28</v>
      </c>
      <c r="B35" s="28" t="s">
        <v>28</v>
      </c>
      <c r="C35" s="27" t="s">
        <v>4</v>
      </c>
      <c r="D35" s="26">
        <v>11225</v>
      </c>
      <c r="E35" s="26">
        <v>35030</v>
      </c>
      <c r="F35" s="25">
        <f>D35/E35</f>
        <v>0.32043962318013131</v>
      </c>
      <c r="G35" s="24">
        <v>1</v>
      </c>
      <c r="H35" s="23">
        <v>6.0676214394708037</v>
      </c>
      <c r="I35" s="22">
        <v>62</v>
      </c>
      <c r="J35" s="21">
        <v>5.2499999999999998E-2</v>
      </c>
    </row>
    <row r="36" spans="1:10" x14ac:dyDescent="0.25">
      <c r="A36" s="12">
        <f>A35+1</f>
        <v>29</v>
      </c>
      <c r="B36" s="14" t="s">
        <v>27</v>
      </c>
      <c r="C36" s="13" t="s">
        <v>4</v>
      </c>
      <c r="D36" s="9">
        <v>28864.899999999998</v>
      </c>
      <c r="E36" s="9">
        <v>76220</v>
      </c>
      <c r="F36" s="8">
        <f>D36/E36</f>
        <v>0.37870506428758854</v>
      </c>
      <c r="G36" s="7">
        <v>1</v>
      </c>
      <c r="H36" s="6">
        <v>4.618887383461769</v>
      </c>
      <c r="I36" s="5">
        <v>123</v>
      </c>
      <c r="J36" s="4">
        <v>5.5E-2</v>
      </c>
    </row>
    <row r="37" spans="1:10" x14ac:dyDescent="0.25">
      <c r="A37" s="12">
        <f>A36+1</f>
        <v>30</v>
      </c>
      <c r="B37" s="28" t="s">
        <v>26</v>
      </c>
      <c r="C37" s="27" t="s">
        <v>4</v>
      </c>
      <c r="D37" s="26">
        <v>33418.399999999994</v>
      </c>
      <c r="E37" s="26">
        <v>84670</v>
      </c>
      <c r="F37" s="25">
        <f>D37/E37</f>
        <v>0.39468997283571505</v>
      </c>
      <c r="G37" s="24">
        <v>1</v>
      </c>
      <c r="H37" s="23">
        <v>3.6283231600855523</v>
      </c>
      <c r="I37" s="22">
        <v>166</v>
      </c>
      <c r="J37" s="21">
        <v>5.5E-2</v>
      </c>
    </row>
    <row r="38" spans="1:10" x14ac:dyDescent="0.25">
      <c r="A38" s="12">
        <f>A37+1</f>
        <v>31</v>
      </c>
      <c r="B38" s="14" t="s">
        <v>25</v>
      </c>
      <c r="C38" s="13" t="s">
        <v>3</v>
      </c>
      <c r="D38" s="9">
        <v>12491.2</v>
      </c>
      <c r="E38" s="9">
        <v>30150</v>
      </c>
      <c r="F38" s="8">
        <f>D38/E38</f>
        <v>0.41430182421227202</v>
      </c>
      <c r="G38" s="7">
        <v>0.92004771359036763</v>
      </c>
      <c r="H38" s="6">
        <v>3.8939463561985526</v>
      </c>
      <c r="I38" s="5">
        <v>68.599999999999994</v>
      </c>
      <c r="J38" s="4">
        <v>5.5E-2</v>
      </c>
    </row>
    <row r="39" spans="1:10" x14ac:dyDescent="0.25">
      <c r="A39" s="12">
        <f>A38+1</f>
        <v>32</v>
      </c>
      <c r="B39" s="28" t="s">
        <v>24</v>
      </c>
      <c r="C39" s="27" t="s">
        <v>3</v>
      </c>
      <c r="D39" s="26">
        <v>5192</v>
      </c>
      <c r="E39" s="26">
        <v>15790</v>
      </c>
      <c r="F39" s="25">
        <f>D39/E39</f>
        <v>0.32881570614312855</v>
      </c>
      <c r="G39" s="24">
        <v>1</v>
      </c>
      <c r="H39" s="23">
        <v>7.4378759689738541</v>
      </c>
      <c r="I39" s="22">
        <v>46.8</v>
      </c>
      <c r="J39" s="21">
        <v>0.05</v>
      </c>
    </row>
    <row r="40" spans="1:10" x14ac:dyDescent="0.25">
      <c r="A40" s="12">
        <f>A39+1</f>
        <v>33</v>
      </c>
      <c r="B40" s="14" t="s">
        <v>23</v>
      </c>
      <c r="C40" s="13" t="s">
        <v>1</v>
      </c>
      <c r="D40" s="9">
        <v>12762</v>
      </c>
      <c r="E40" s="9">
        <v>91840</v>
      </c>
      <c r="F40" s="8">
        <f>D40/E40</f>
        <v>0.13895905923344948</v>
      </c>
      <c r="G40" s="7">
        <v>0.97484720263281621</v>
      </c>
      <c r="H40" s="6">
        <v>7.6467419497771019</v>
      </c>
      <c r="I40" s="5">
        <v>53.6</v>
      </c>
      <c r="J40" s="4">
        <v>6.25E-2</v>
      </c>
    </row>
    <row r="41" spans="1:10" x14ac:dyDescent="0.25">
      <c r="A41" s="12">
        <f>A40+1</f>
        <v>34</v>
      </c>
      <c r="B41" s="28" t="s">
        <v>22</v>
      </c>
      <c r="C41" s="27" t="s">
        <v>4</v>
      </c>
      <c r="D41" s="26">
        <v>4780.8000000000011</v>
      </c>
      <c r="E41" s="26">
        <v>17733</v>
      </c>
      <c r="F41" s="25">
        <f>D41/E41</f>
        <v>0.26959905261377098</v>
      </c>
      <c r="G41" s="24">
        <v>1</v>
      </c>
      <c r="H41" s="23">
        <v>3.7858481793356886</v>
      </c>
      <c r="I41" s="22">
        <v>35.9</v>
      </c>
      <c r="J41" s="21">
        <v>0.05</v>
      </c>
    </row>
    <row r="42" spans="1:10" x14ac:dyDescent="0.25">
      <c r="A42" s="12">
        <f>A41+1</f>
        <v>35</v>
      </c>
      <c r="B42" s="14" t="s">
        <v>21</v>
      </c>
      <c r="C42" s="13" t="s">
        <v>2</v>
      </c>
      <c r="D42" s="9">
        <v>24325.300000000003</v>
      </c>
      <c r="E42" s="9">
        <v>60899</v>
      </c>
      <c r="F42" s="8">
        <f>D42/E42</f>
        <v>0.39943677236079417</v>
      </c>
      <c r="G42" s="7">
        <v>0.99133001442942126</v>
      </c>
      <c r="H42" s="6">
        <v>5.8878429274976991</v>
      </c>
      <c r="I42" s="5">
        <v>150</v>
      </c>
      <c r="J42" s="4">
        <v>0.06</v>
      </c>
    </row>
    <row r="43" spans="1:10" x14ac:dyDescent="0.25">
      <c r="A43" s="12">
        <f>A42+1</f>
        <v>36</v>
      </c>
      <c r="B43" s="28" t="s">
        <v>20</v>
      </c>
      <c r="C43" s="27" t="s">
        <v>3</v>
      </c>
      <c r="D43" s="26">
        <v>11202</v>
      </c>
      <c r="E43" s="26">
        <v>28000</v>
      </c>
      <c r="F43" s="25">
        <f>D43/E43</f>
        <v>0.40007142857142858</v>
      </c>
      <c r="G43" s="24">
        <v>1</v>
      </c>
      <c r="H43" s="23">
        <v>5.2537402237996096</v>
      </c>
      <c r="I43" s="22">
        <v>37.5</v>
      </c>
      <c r="J43" s="21">
        <v>5.7500000000000002E-2</v>
      </c>
    </row>
    <row r="44" spans="1:10" x14ac:dyDescent="0.25">
      <c r="A44" s="12">
        <f>A43+1</f>
        <v>37</v>
      </c>
      <c r="B44" s="14" t="s">
        <v>19</v>
      </c>
      <c r="C44" s="13" t="s">
        <v>1</v>
      </c>
      <c r="D44" s="9">
        <v>10365</v>
      </c>
      <c r="E44" s="9">
        <v>27720</v>
      </c>
      <c r="F44" s="8">
        <f>D44/E44</f>
        <v>0.37391774891774893</v>
      </c>
      <c r="G44" s="7">
        <v>0.99035214664737092</v>
      </c>
      <c r="H44" s="6">
        <v>3.6118921687117194</v>
      </c>
      <c r="I44" s="5">
        <v>46.1</v>
      </c>
      <c r="J44" s="4">
        <v>5.5E-2</v>
      </c>
    </row>
    <row r="45" spans="1:10" x14ac:dyDescent="0.25">
      <c r="A45" s="12">
        <f>A44+1</f>
        <v>38</v>
      </c>
      <c r="B45" s="28" t="s">
        <v>18</v>
      </c>
      <c r="C45" s="27" t="s">
        <v>1</v>
      </c>
      <c r="D45" s="26">
        <v>12905</v>
      </c>
      <c r="E45" s="26">
        <v>32248</v>
      </c>
      <c r="F45" s="25">
        <f>D45/E45</f>
        <v>0.40017985611510792</v>
      </c>
      <c r="G45" s="24">
        <v>1</v>
      </c>
      <c r="H45" s="23">
        <v>4.2444351461897494</v>
      </c>
      <c r="I45" s="22">
        <v>49.1</v>
      </c>
      <c r="J45" s="21">
        <v>5.7500000000000002E-2</v>
      </c>
    </row>
    <row r="46" spans="1:10" x14ac:dyDescent="0.25">
      <c r="A46" s="12">
        <f>A45+1</f>
        <v>39</v>
      </c>
      <c r="B46" s="14" t="s">
        <v>17</v>
      </c>
      <c r="C46" s="13" t="s">
        <v>3</v>
      </c>
      <c r="D46" s="9">
        <v>49575.199999999997</v>
      </c>
      <c r="E46" s="9">
        <v>127410</v>
      </c>
      <c r="F46" s="8">
        <f>D46/E46</f>
        <v>0.38909975669099756</v>
      </c>
      <c r="G46" s="7">
        <v>0.99043271635817909</v>
      </c>
      <c r="H46" s="6">
        <v>5.549244412336944</v>
      </c>
      <c r="I46" s="5">
        <v>200</v>
      </c>
      <c r="J46" s="4">
        <v>5.7500000000000002E-2</v>
      </c>
    </row>
    <row r="47" spans="1:10" x14ac:dyDescent="0.25">
      <c r="A47" s="12">
        <f>A46+1</f>
        <v>40</v>
      </c>
      <c r="B47" s="28" t="s">
        <v>16</v>
      </c>
      <c r="C47" s="27" t="s">
        <v>1</v>
      </c>
      <c r="D47" s="26">
        <v>16222</v>
      </c>
      <c r="E47" s="26">
        <v>48040</v>
      </c>
      <c r="F47" s="25">
        <f>D47/E47</f>
        <v>0.33767693588676101</v>
      </c>
      <c r="G47" s="24">
        <v>1</v>
      </c>
      <c r="H47" s="23">
        <v>5.3245677598261842</v>
      </c>
      <c r="I47" s="22">
        <v>77</v>
      </c>
      <c r="J47" s="21">
        <v>5.6168831168831167E-2</v>
      </c>
    </row>
    <row r="48" spans="1:10" x14ac:dyDescent="0.25">
      <c r="A48" s="12">
        <f>A47+1</f>
        <v>41</v>
      </c>
      <c r="B48" s="14" t="s">
        <v>14</v>
      </c>
      <c r="C48" s="13" t="s">
        <v>1</v>
      </c>
      <c r="D48" s="9">
        <v>20888</v>
      </c>
      <c r="E48" s="9">
        <v>76080</v>
      </c>
      <c r="F48" s="8">
        <f>D48/E48</f>
        <v>0.27455310199789695</v>
      </c>
      <c r="G48" s="7">
        <v>0.988941018766756</v>
      </c>
      <c r="H48" s="6">
        <v>7.6068509499300925</v>
      </c>
      <c r="I48" s="5">
        <v>151.4</v>
      </c>
      <c r="J48" s="4">
        <v>5.2499999999999998E-2</v>
      </c>
    </row>
    <row r="49" spans="1:10" x14ac:dyDescent="0.25">
      <c r="A49" s="12">
        <f>A48+1</f>
        <v>42</v>
      </c>
      <c r="B49" s="28" t="s">
        <v>13</v>
      </c>
      <c r="C49" s="27" t="s">
        <v>3</v>
      </c>
      <c r="D49" s="26">
        <v>9578</v>
      </c>
      <c r="E49" s="26">
        <v>121600</v>
      </c>
      <c r="F49" s="25">
        <f>D49/E49</f>
        <v>7.8766447368421047E-2</v>
      </c>
      <c r="G49" s="24">
        <v>0.99843391104614743</v>
      </c>
      <c r="H49" s="23">
        <v>6.3727967673412715</v>
      </c>
      <c r="I49" s="22">
        <v>81.3</v>
      </c>
      <c r="J49" s="21">
        <v>5.7500000000000002E-2</v>
      </c>
    </row>
    <row r="50" spans="1:10" x14ac:dyDescent="0.25">
      <c r="A50" s="12">
        <f>A49+1</f>
        <v>43</v>
      </c>
      <c r="B50" s="14" t="s">
        <v>15</v>
      </c>
      <c r="C50" s="13" t="s">
        <v>3</v>
      </c>
      <c r="D50" s="9">
        <v>11415.8</v>
      </c>
      <c r="E50" s="9">
        <v>37230</v>
      </c>
      <c r="F50" s="8">
        <f>D50/E50</f>
        <v>0.30662906258393768</v>
      </c>
      <c r="G50" s="7">
        <v>0.84704532314861858</v>
      </c>
      <c r="H50" s="6">
        <v>5.7863829550510246</v>
      </c>
      <c r="I50" s="5">
        <v>57.7</v>
      </c>
      <c r="J50" s="4">
        <v>0.06</v>
      </c>
    </row>
    <row r="51" spans="1:10" x14ac:dyDescent="0.25">
      <c r="A51" s="12">
        <f>A50+1</f>
        <v>44</v>
      </c>
      <c r="B51" s="28" t="s">
        <v>12</v>
      </c>
      <c r="C51" s="27" t="s">
        <v>3</v>
      </c>
      <c r="D51" s="26">
        <v>6382.4</v>
      </c>
      <c r="E51" s="26">
        <v>8766</v>
      </c>
      <c r="F51" s="25">
        <f>D51/E51</f>
        <v>0.72808578599133011</v>
      </c>
      <c r="G51" s="24">
        <v>1</v>
      </c>
      <c r="H51" s="23">
        <v>9.067779359951242</v>
      </c>
      <c r="I51" s="22">
        <v>70.8</v>
      </c>
      <c r="J51" s="21">
        <v>0.05</v>
      </c>
    </row>
    <row r="52" spans="1:10" x14ac:dyDescent="0.25">
      <c r="A52" s="12">
        <f>A51+1</f>
        <v>45</v>
      </c>
      <c r="B52" s="14" t="s">
        <v>11</v>
      </c>
      <c r="C52" s="13" t="s">
        <v>4</v>
      </c>
      <c r="D52" s="9">
        <v>15140.1</v>
      </c>
      <c r="E52" s="9">
        <v>41947</v>
      </c>
      <c r="F52" s="8">
        <f>D52/E52</f>
        <v>0.36093403580708988</v>
      </c>
      <c r="G52" s="7">
        <v>0.9749869551720266</v>
      </c>
      <c r="H52" s="6">
        <v>5.7332778968817362</v>
      </c>
      <c r="I52" s="5">
        <v>81.8</v>
      </c>
      <c r="J52" s="4">
        <v>5.7500000000000002E-2</v>
      </c>
    </row>
    <row r="53" spans="1:10" x14ac:dyDescent="0.25">
      <c r="A53" s="12">
        <f>A52+1</f>
        <v>46</v>
      </c>
      <c r="B53" s="28" t="s">
        <v>10</v>
      </c>
      <c r="C53" s="27" t="s">
        <v>4</v>
      </c>
      <c r="D53" s="26">
        <v>8540.4000000000015</v>
      </c>
      <c r="E53" s="26">
        <v>26705</v>
      </c>
      <c r="F53" s="25">
        <f>D53/E53</f>
        <v>0.31980527991012925</v>
      </c>
      <c r="G53" s="24">
        <v>0.979099339609386</v>
      </c>
      <c r="H53" s="23">
        <v>6.3514202206390022</v>
      </c>
      <c r="I53" s="22">
        <v>65.5</v>
      </c>
      <c r="J53" s="21">
        <v>5.2499999999999998E-2</v>
      </c>
    </row>
    <row r="54" spans="1:10" x14ac:dyDescent="0.25">
      <c r="A54" s="12"/>
      <c r="B54" s="20" t="s">
        <v>9</v>
      </c>
      <c r="C54" s="19"/>
      <c r="D54" s="17">
        <f>SUM(D8:D53)</f>
        <v>850689.60000000021</v>
      </c>
      <c r="E54" s="17">
        <f>SUM(E8:E53)</f>
        <v>2340339</v>
      </c>
      <c r="F54" s="15">
        <f>D54/E54</f>
        <v>0.36348990466765724</v>
      </c>
      <c r="G54" s="15">
        <v>0.990509229218272</v>
      </c>
      <c r="H54" s="18">
        <v>4.8719077099104329</v>
      </c>
      <c r="I54" s="17">
        <f>SUM(I8:I53)</f>
        <v>5095.2200000000012</v>
      </c>
      <c r="J54" s="16">
        <f>SUMPRODUCT(J8:J53,I8:I53)/I54</f>
        <v>5.5144620840709528E-2</v>
      </c>
    </row>
    <row r="55" spans="1:1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x14ac:dyDescent="0.25">
      <c r="A57" s="2"/>
      <c r="B57" s="3" t="s">
        <v>8</v>
      </c>
      <c r="C57" s="1"/>
      <c r="D57" s="1"/>
      <c r="E57" s="1"/>
      <c r="F57" s="1"/>
      <c r="G57" s="1"/>
      <c r="H57" s="1"/>
      <c r="I57" s="1"/>
      <c r="J57" s="1"/>
    </row>
    <row r="58" spans="1:10" x14ac:dyDescent="0.25">
      <c r="A58" s="2"/>
      <c r="B58" s="2" t="s">
        <v>7</v>
      </c>
      <c r="C58" s="1"/>
      <c r="D58" s="1"/>
      <c r="E58" s="1"/>
      <c r="F58" s="1"/>
      <c r="G58" s="1"/>
      <c r="H58" s="1"/>
      <c r="I58" s="1"/>
      <c r="J58" s="1"/>
    </row>
    <row r="59" spans="1:10" x14ac:dyDescent="0.25">
      <c r="A59" s="2"/>
      <c r="B59" s="2" t="s">
        <v>6</v>
      </c>
      <c r="C59" s="1"/>
      <c r="D59" s="1"/>
      <c r="E59" s="1"/>
      <c r="F59" s="1"/>
      <c r="G59" s="1"/>
      <c r="H59" s="1"/>
      <c r="I59" s="1"/>
      <c r="J59" s="1"/>
    </row>
    <row r="60" spans="1:10" x14ac:dyDescent="0.25">
      <c r="A60" s="2"/>
      <c r="B60" s="2" t="s">
        <v>5</v>
      </c>
      <c r="C60" s="1"/>
      <c r="D60" s="1"/>
      <c r="E60" s="1"/>
      <c r="F60" s="1"/>
      <c r="G60" s="1"/>
      <c r="H60" s="1"/>
      <c r="I60" s="1"/>
      <c r="J60" s="1"/>
    </row>
  </sheetData>
  <mergeCells count="7">
    <mergeCell ref="B5:B6"/>
    <mergeCell ref="C5:C6"/>
    <mergeCell ref="D5:D6"/>
    <mergeCell ref="E5:E6"/>
    <mergeCell ref="F5:F6"/>
    <mergeCell ref="I5:I6"/>
    <mergeCell ref="J5:J6"/>
  </mergeCells>
  <pageMargins left="0.7" right="0.7" top="0.75" bottom="0.75" header="0.3" footer="0.3"/>
  <pageSetup paperSize="8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HDN Portfolio HY26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Eddie Abraham</dc:creator>
  <cp:lastModifiedBy>Eddie Abraham</cp:lastModifiedBy>
  <dcterms:created xsi:type="dcterms:W3CDTF">2026-02-09T06:25:46Z</dcterms:created>
  <dcterms:modified xsi:type="dcterms:W3CDTF">2026-02-09T06:27:06Z</dcterms:modified>
</cp:coreProperties>
</file>